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ogercaiazza-my.sharepoint.com/personal/office_rogercaiazza_onmicrosoft_com/Documents/Documents/1 REV Truths/3 NMPC Rate case/"/>
    </mc:Choice>
  </mc:AlternateContent>
  <xr:revisionPtr revIDLastSave="25" documentId="8_{84077DB7-7225-445A-91B0-EBFA08BEE88F}" xr6:coauthVersionLast="47" xr6:coauthVersionMax="47" xr10:uidLastSave="{FC0BA271-51FB-4294-9EF2-8B28ACF8D74C}"/>
  <bookViews>
    <workbookView xWindow="-98" yWindow="-98" windowWidth="21795" windowHeight="12975" xr2:uid="{CA55C705-7E0D-46B3-93E1-9FE50A9D6398}"/>
  </bookViews>
  <sheets>
    <sheet name="Averted Warming" sheetId="1" r:id="rId1"/>
    <sheet name="Exhibit__(CLCPA-2)" sheetId="2" r:id="rId2"/>
  </sheets>
  <externalReferences>
    <externalReference r:id="rId3"/>
  </externalReferences>
  <definedNames>
    <definedName name="CO2_Rate">'Averted Warming'!$B$8</definedName>
    <definedName name="CO2_tonnage">'Averted Warming'!$B$9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" l="1"/>
  <c r="G20" i="2"/>
  <c r="F16" i="1"/>
  <c r="B9" i="1"/>
  <c r="G18" i="1" s="1"/>
  <c r="H18" i="1" s="1"/>
  <c r="G16" i="1" l="1"/>
  <c r="H16" i="1" s="1"/>
  <c r="G13" i="1"/>
  <c r="H13" i="1" s="1"/>
  <c r="G17" i="1"/>
  <c r="H17" i="1" s="1"/>
</calcChain>
</file>

<file path=xl/sharedStrings.xml><?xml version="1.0" encoding="utf-8"?>
<sst xmlns="http://schemas.openxmlformats.org/spreadsheetml/2006/main" count="37" uniqueCount="34">
  <si>
    <t>https://pragmaticenvironmentalistofnewyork.wordpress.com/wp-content/uploads/2025/04/what-is-the-expected-change-in-global-warming-per.pdf</t>
  </si>
  <si>
    <t>Scaling this down to a single ton, reducing 1 ton of CO₂ would theoretically prevent about 
4.5
×
10
−
10
4.5×10 
−10
  °C (0.00000045°C) of warming</t>
  </si>
  <si>
    <t>Rate</t>
  </si>
  <si>
    <t>giga tons</t>
  </si>
  <si>
    <t>Warming Potential deg C</t>
  </si>
  <si>
    <t>Historical Emissions</t>
  </si>
  <si>
    <t>2024 Electric Sector</t>
  </si>
  <si>
    <t>1990 Total NYS GHG Emissions GWP-20</t>
  </si>
  <si>
    <t>NMPC GHG Emissions Reductions (MT CO2e)</t>
  </si>
  <si>
    <t>CLCPA Panel Testimony - 5/8/2024</t>
  </si>
  <si>
    <t>https://documents.dps.ny.gov/public/Common/ViewDoc.aspx?DocRefId={D01EC18F-0000-C342-87E6-80D5F22FB0A8}</t>
  </si>
  <si>
    <t>Exhibit__(CLCPA-2)</t>
  </si>
  <si>
    <t>Page 1 of 1</t>
  </si>
  <si>
    <t xml:space="preserve">NMPC GHG Emissions Reductions </t>
  </si>
  <si>
    <t>Workstream</t>
  </si>
  <si>
    <t>FY26 (Rate Year)</t>
  </si>
  <si>
    <t>FY27 (Data Year 1)</t>
  </si>
  <si>
    <t>FY28 (Data Year 2)</t>
  </si>
  <si>
    <t>FY29 (Data Year 3)</t>
  </si>
  <si>
    <t>GIOP</t>
  </si>
  <si>
    <t>ElOP</t>
  </si>
  <si>
    <t>Customer*</t>
  </si>
  <si>
    <t>Fleet/Facilities</t>
  </si>
  <si>
    <t>Total Emissions Reduced/Avoided</t>
  </si>
  <si>
    <t>Cumulative Emissions Reduced/Avoided                        Rate Year- Data Year 3</t>
  </si>
  <si>
    <t>* Customer program emissions based on calendar year data.</t>
  </si>
  <si>
    <t>Short tons for averted warming calculation</t>
  </si>
  <si>
    <t>Conversion from What is the expected change in global warming per ton of CO2 reduced,doc in analysis directory</t>
  </si>
  <si>
    <t>2022 Total NYS GHG Emissions GWP-20</t>
  </si>
  <si>
    <t>"Current estimates suggest that reducing 1 gigaton (1 billion tons) of CO₂ emissions prevents approximately 0.00045°C of warming"</t>
  </si>
  <si>
    <t>Emissions</t>
  </si>
  <si>
    <t>Joint Proposal CLCPA  Panel Testimony - 5/8/2024</t>
  </si>
  <si>
    <t>Potential Warming Savings for JP Emission Reductions and Historical Emissions</t>
  </si>
  <si>
    <t>Table 3 in Attachment 3 of the Caiazza and Kontogiannis Statement in Oppostion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</si>
</sst>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E+00"/>
    <numFmt numFmtId="165" formatCode="0.00000000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1"/>
    <xf numFmtId="3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3" fontId="0" fillId="0" borderId="1" xfId="0" applyNumberFormat="1" applyBorder="1"/>
    <xf numFmtId="164" fontId="0" fillId="0" borderId="1" xfId="0" applyNumberFormat="1" applyBorder="1"/>
    <xf numFmtId="165" fontId="0" fillId="0" borderId="1" xfId="0" applyNumberFormat="1" applyBorder="1"/>
    <xf numFmtId="0" fontId="1" fillId="0" borderId="0" xfId="0" applyFont="1" applyAlignment="1">
      <alignment horizontal="right"/>
    </xf>
    <xf numFmtId="164" fontId="0" fillId="0" borderId="0" xfId="0" applyNumberFormat="1"/>
    <xf numFmtId="165" fontId="0" fillId="0" borderId="0" xfId="0" applyNumberFormat="1"/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0" fillId="0" borderId="0" xfId="0" applyFont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rogercaiazza-my.sharepoint.com/personal/office_rogercaiazza_onmicrosoft_com/Documents/Documents/0%20Pragmatic%20Environmentalist/1%20Frequent%20references/Analyses/NYS%20Emissions%20Analysis.xlsx" TargetMode="External"/><Relationship Id="rId1" Type="http://schemas.openxmlformats.org/officeDocument/2006/relationships/externalLinkPath" Target="/personal/office_rogercaiazza_onmicrosoft_com/Documents/Documents/0%20Pragmatic%20Environmentalist/1%20Frequent%20references/Analyses/NYS%20Emissions%20Analysi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ummary"/>
      <sheetName val="NYS"/>
      <sheetName val="Plants"/>
      <sheetName val="Gold Book"/>
      <sheetName val="Compare 2023"/>
      <sheetName val="Outlook &amp; IA"/>
      <sheetName val="Compare 2020"/>
      <sheetName val="2020 Projection"/>
      <sheetName val="2040 Forecast"/>
      <sheetName val="III 2-a"/>
      <sheetName val="Projection Categories"/>
      <sheetName val="Scenario Forecast"/>
      <sheetName val="Warming Averted"/>
      <sheetName val="Input"/>
      <sheetName val="ST CC CG"/>
    </sheetNames>
    <sheetDataSet>
      <sheetData sheetId="0"/>
      <sheetData sheetId="1">
        <row r="38">
          <cell r="F38">
            <v>31201250.629999999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ragmaticenvironmentalistofnewyork.wordpress.com/wp-content/uploads/2025/04/what-is-the-expected-change-in-global-warming-per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documents.dps.ny.gov/public/Common/ViewDoc.aspx?DocRefId=%7bD01EC18F-0000-C342-87E6-80D5F22FB0A8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645F5-35E4-4604-9B88-613BFAD7E184}">
  <dimension ref="B2:H18"/>
  <sheetViews>
    <sheetView showGridLines="0" tabSelected="1" workbookViewId="0">
      <selection activeCell="E10" sqref="E10"/>
    </sheetView>
  </sheetViews>
  <sheetFormatPr defaultRowHeight="14.25" x14ac:dyDescent="0.45"/>
  <cols>
    <col min="2" max="2" width="12.33203125" bestFit="1" customWidth="1"/>
    <col min="5" max="5" width="40.3984375" bestFit="1" customWidth="1"/>
    <col min="6" max="6" width="10.796875" bestFit="1" customWidth="1"/>
    <col min="7" max="8" width="11.73046875" bestFit="1" customWidth="1"/>
  </cols>
  <sheetData>
    <row r="2" spans="2:8" x14ac:dyDescent="0.45">
      <c r="B2" s="3" t="s">
        <v>27</v>
      </c>
    </row>
    <row r="3" spans="2:8" x14ac:dyDescent="0.45">
      <c r="B3" s="1" t="s">
        <v>0</v>
      </c>
    </row>
    <row r="5" spans="2:8" x14ac:dyDescent="0.45">
      <c r="B5" t="s">
        <v>29</v>
      </c>
    </row>
    <row r="6" spans="2:8" x14ac:dyDescent="0.45">
      <c r="B6" t="s">
        <v>1</v>
      </c>
    </row>
    <row r="8" spans="2:8" x14ac:dyDescent="0.45">
      <c r="B8">
        <v>4.4999999999999999E-4</v>
      </c>
      <c r="C8" t="s">
        <v>2</v>
      </c>
      <c r="E8" s="3" t="s">
        <v>33</v>
      </c>
    </row>
    <row r="9" spans="2:8" x14ac:dyDescent="0.45">
      <c r="B9" s="2">
        <f>1000000000</f>
        <v>1000000000</v>
      </c>
      <c r="C9" t="s">
        <v>3</v>
      </c>
    </row>
    <row r="10" spans="2:8" x14ac:dyDescent="0.45">
      <c r="B10" s="2"/>
      <c r="E10" s="3" t="s">
        <v>32</v>
      </c>
      <c r="G10" s="4"/>
    </row>
    <row r="11" spans="2:8" x14ac:dyDescent="0.45">
      <c r="B11" s="2"/>
      <c r="G11" s="4"/>
    </row>
    <row r="12" spans="2:8" x14ac:dyDescent="0.45">
      <c r="E12" s="5" t="s">
        <v>31</v>
      </c>
      <c r="F12" s="6" t="s">
        <v>30</v>
      </c>
      <c r="G12" s="7" t="s">
        <v>4</v>
      </c>
      <c r="H12" s="7"/>
    </row>
    <row r="13" spans="2:8" x14ac:dyDescent="0.45">
      <c r="E13" s="5" t="s">
        <v>11</v>
      </c>
      <c r="F13" s="8">
        <f>'Exhibit__(CLCPA-2)'!G20</f>
        <v>621607.50294300006</v>
      </c>
      <c r="G13" s="9">
        <f>CO2_Rate*F13/CO2_tonnage</f>
        <v>2.7972337632435002E-7</v>
      </c>
      <c r="H13" s="10">
        <f>G13</f>
        <v>2.7972337632435002E-7</v>
      </c>
    </row>
    <row r="14" spans="2:8" x14ac:dyDescent="0.45">
      <c r="E14" s="11"/>
      <c r="F14" s="2"/>
      <c r="G14" s="12"/>
      <c r="H14" s="13"/>
    </row>
    <row r="15" spans="2:8" x14ac:dyDescent="0.45">
      <c r="E15" s="5" t="s">
        <v>5</v>
      </c>
      <c r="F15" s="6" t="s">
        <v>30</v>
      </c>
      <c r="G15" s="7" t="s">
        <v>4</v>
      </c>
      <c r="H15" s="7"/>
    </row>
    <row r="16" spans="2:8" x14ac:dyDescent="0.45">
      <c r="E16" s="5" t="s">
        <v>6</v>
      </c>
      <c r="F16" s="8">
        <f>[1]NYS!F38</f>
        <v>31201250.629999999</v>
      </c>
      <c r="G16" s="9">
        <f>CO2_Rate*F16/CO2_tonnage</f>
        <v>1.4040562783499999E-5</v>
      </c>
      <c r="H16" s="10">
        <f>G16</f>
        <v>1.4040562783499999E-5</v>
      </c>
    </row>
    <row r="17" spans="5:8" x14ac:dyDescent="0.45">
      <c r="E17" s="5" t="s">
        <v>7</v>
      </c>
      <c r="F17" s="8">
        <v>409302295</v>
      </c>
      <c r="G17" s="9">
        <f>CO2_Rate*F17/CO2_tonnage</f>
        <v>1.8418603274999998E-4</v>
      </c>
      <c r="H17" s="10">
        <f t="shared" ref="H17:H18" si="0">G17</f>
        <v>1.8418603274999998E-4</v>
      </c>
    </row>
    <row r="18" spans="5:8" x14ac:dyDescent="0.45">
      <c r="E18" s="5" t="s">
        <v>28</v>
      </c>
      <c r="F18" s="8">
        <v>371381377</v>
      </c>
      <c r="G18" s="9">
        <f>CO2_Rate*F18/CO2_tonnage</f>
        <v>1.6712161965000001E-4</v>
      </c>
      <c r="H18" s="10">
        <f t="shared" si="0"/>
        <v>1.6712161965000001E-4</v>
      </c>
    </row>
  </sheetData>
  <mergeCells count="2">
    <mergeCell ref="G12:H12"/>
    <mergeCell ref="G15:H15"/>
  </mergeCells>
  <hyperlinks>
    <hyperlink ref="B3" r:id="rId1" xr:uid="{39F9762A-CE59-47C7-8E1D-99BBB6B3975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4B94A-30C4-41B3-AA7D-DFB4BCBCD3FA}">
  <dimension ref="B2:H20"/>
  <sheetViews>
    <sheetView workbookViewId="0">
      <selection activeCell="E6" sqref="E6"/>
    </sheetView>
  </sheetViews>
  <sheetFormatPr defaultRowHeight="14.25" x14ac:dyDescent="0.45"/>
  <cols>
    <col min="2" max="2" width="27.265625" bestFit="1" customWidth="1"/>
    <col min="3" max="3" width="14.265625" customWidth="1"/>
    <col min="4" max="6" width="15.19921875" customWidth="1"/>
    <col min="7" max="7" width="20.6640625" customWidth="1"/>
  </cols>
  <sheetData>
    <row r="2" spans="2:7" x14ac:dyDescent="0.45">
      <c r="B2" s="3" t="s">
        <v>13</v>
      </c>
    </row>
    <row r="3" spans="2:7" x14ac:dyDescent="0.45">
      <c r="B3" t="s">
        <v>9</v>
      </c>
    </row>
    <row r="4" spans="2:7" x14ac:dyDescent="0.45">
      <c r="B4" s="1" t="s">
        <v>10</v>
      </c>
    </row>
    <row r="6" spans="2:7" x14ac:dyDescent="0.45">
      <c r="B6" t="s">
        <v>11</v>
      </c>
    </row>
    <row r="7" spans="2:7" x14ac:dyDescent="0.45">
      <c r="B7" t="s">
        <v>12</v>
      </c>
    </row>
    <row r="9" spans="2:7" x14ac:dyDescent="0.45">
      <c r="B9" s="3" t="s">
        <v>8</v>
      </c>
    </row>
    <row r="11" spans="2:7" ht="42.75" x14ac:dyDescent="0.45">
      <c r="B11" s="15" t="s">
        <v>14</v>
      </c>
      <c r="C11" s="15" t="s">
        <v>15</v>
      </c>
      <c r="D11" s="15" t="s">
        <v>16</v>
      </c>
      <c r="E11" s="15" t="s">
        <v>17</v>
      </c>
      <c r="F11" s="15" t="s">
        <v>18</v>
      </c>
      <c r="G11" s="15" t="s">
        <v>24</v>
      </c>
    </row>
    <row r="12" spans="2:7" x14ac:dyDescent="0.45">
      <c r="B12" s="5" t="s">
        <v>19</v>
      </c>
      <c r="C12" s="8">
        <v>15772</v>
      </c>
      <c r="D12" s="8">
        <v>31576</v>
      </c>
      <c r="E12" s="8">
        <v>48982</v>
      </c>
      <c r="F12" s="8">
        <v>95135</v>
      </c>
      <c r="G12" s="8">
        <v>191465</v>
      </c>
    </row>
    <row r="13" spans="2:7" x14ac:dyDescent="0.45">
      <c r="B13" s="5" t="s">
        <v>20</v>
      </c>
      <c r="C13" s="14"/>
      <c r="D13" s="14"/>
      <c r="E13" s="14"/>
      <c r="F13" s="8">
        <v>1175</v>
      </c>
      <c r="G13" s="8">
        <v>1175</v>
      </c>
    </row>
    <row r="14" spans="2:7" x14ac:dyDescent="0.45">
      <c r="B14" s="5" t="s">
        <v>21</v>
      </c>
      <c r="C14" s="8">
        <v>33151</v>
      </c>
      <c r="D14" s="8">
        <v>70291</v>
      </c>
      <c r="E14" s="8">
        <v>110582</v>
      </c>
      <c r="F14" s="8">
        <v>152996</v>
      </c>
      <c r="G14" s="8">
        <v>367020</v>
      </c>
    </row>
    <row r="15" spans="2:7" x14ac:dyDescent="0.45">
      <c r="B15" s="5" t="s">
        <v>22</v>
      </c>
      <c r="C15" s="14">
        <v>229</v>
      </c>
      <c r="D15" s="14">
        <v>481</v>
      </c>
      <c r="E15" s="14">
        <v>757</v>
      </c>
      <c r="F15" s="8">
        <v>2786</v>
      </c>
      <c r="G15" s="8">
        <v>4253</v>
      </c>
    </row>
    <row r="16" spans="2:7" x14ac:dyDescent="0.45">
      <c r="B16" s="5" t="s">
        <v>23</v>
      </c>
      <c r="C16" s="8">
        <v>49152</v>
      </c>
      <c r="D16" s="8">
        <v>102348</v>
      </c>
      <c r="E16" s="8">
        <v>160321</v>
      </c>
      <c r="F16" s="8">
        <v>252092</v>
      </c>
      <c r="G16" s="8">
        <v>563913</v>
      </c>
    </row>
    <row r="18" spans="2:8" x14ac:dyDescent="0.45">
      <c r="B18" s="16" t="s">
        <v>25</v>
      </c>
    </row>
    <row r="20" spans="2:8" x14ac:dyDescent="0.45">
      <c r="G20" s="8">
        <f>1.102311*G16</f>
        <v>621607.50294300006</v>
      </c>
      <c r="H20" t="s">
        <v>26</v>
      </c>
    </row>
  </sheetData>
  <hyperlinks>
    <hyperlink ref="B4" r:id="rId1" xr:uid="{2F73918D-BB54-4E24-8B35-6E75E17C98D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Averted Warming</vt:lpstr>
      <vt:lpstr>Exhibit__(CLCPA-2)</vt:lpstr>
      <vt:lpstr>CO2_Rate</vt:lpstr>
      <vt:lpstr>CO2_tonnage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 Caiazza</dc:creator>
  <cp:lastModifiedBy>Roger Caiazza</cp:lastModifiedBy>
  <dcterms:created xsi:type="dcterms:W3CDTF">2025-05-14T13:18:59Z</dcterms:created>
  <dcterms:modified xsi:type="dcterms:W3CDTF">2025-05-14T14:29:20Z</dcterms:modified>
</cp:coreProperties>
</file>